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18180" windowHeight="7416" activeTab="0"/>
  </bookViews>
  <sheets>
    <sheet name="Sample BEAR Calculations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<sst xmlns="http://schemas.openxmlformats.org/spreadsheetml/2006/main" count="57" uniqueCount="35">
  <si>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Total</t>
  </si>
  <si>
    <t>Ineligible</t>
  </si>
  <si>
    <t>Month</t>
  </si>
  <si>
    <t>Billing Acct Number</t>
  </si>
  <si>
    <t>Bill Date</t>
  </si>
  <si>
    <t>Current Charges</t>
  </si>
  <si>
    <t>Admin Fee</t>
  </si>
  <si>
    <t>Billing Surcharge</t>
  </si>
  <si>
    <t>Page Number</t>
  </si>
  <si>
    <t>Total Charges</t>
  </si>
  <si>
    <t>Ineligible Charges</t>
  </si>
  <si>
    <t>Eligible</t>
  </si>
  <si>
    <t>Discount</t>
  </si>
  <si>
    <t xml:space="preserve"> </t>
  </si>
  <si>
    <t>Check Date</t>
  </si>
  <si>
    <t>Check #</t>
  </si>
  <si>
    <t>Sample School District</t>
  </si>
  <si>
    <t>ABC Phone Company</t>
  </si>
  <si>
    <t>FRN: XXXXXXX</t>
  </si>
  <si>
    <t>BEN:  125XXX</t>
  </si>
  <si>
    <t>SPIN: 14300xxxx</t>
  </si>
  <si>
    <t>215-877-AAAA</t>
  </si>
  <si>
    <t>Late Fee</t>
  </si>
  <si>
    <t>Eligible Charges</t>
  </si>
  <si>
    <t>Reimbursement on BEAR</t>
  </si>
  <si>
    <t>CAP on FCDL</t>
  </si>
  <si>
    <t>Amount expected in Reimbursement</t>
  </si>
  <si>
    <t>List this number in Item 14 of the BEAR</t>
  </si>
  <si>
    <t>This figure should be shown in Item 15 of the BEAR (it will pre-populate in the Online BEAR and you will have to manually enter it on the Paper BEAR)</t>
  </si>
  <si>
    <t>OR...</t>
  </si>
  <si>
    <t>If your FCDL CAP is LESS than the amount of your expected reimbursement, your calculations would look like this:</t>
  </si>
  <si>
    <t xml:space="preserve">Although you will list the actual amounts on your BEAR, USAC will only reimburse you up to your annual CAP </t>
  </si>
  <si>
    <t>Although your CAP is higher than this amount, you can only be reimbursed for actual amounts spent</t>
  </si>
  <si>
    <t>Reimbursement Amount on BEAR</t>
  </si>
  <si>
    <t>Funding Year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</si>
</sst>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14" fontId="21" fillId="0" borderId="0" xfId="0" applyNumberFormat="1" applyFont="1" applyAlignment="1">
      <alignment horizontal="center"/>
    </xf>
    <xf numFmtId="44" fontId="21" fillId="0" borderId="0" xfId="0" applyNumberFormat="1" applyFont="1" applyAlignment="1">
      <alignment/>
    </xf>
    <xf numFmtId="44" fontId="21" fillId="0" borderId="0" xfId="0" applyNumberFormat="1" applyFont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44" fontId="20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1" fontId="53" fillId="0" borderId="0" xfId="0" applyNumberFormat="1" applyFont="1" applyFill="1" applyBorder="1" applyAlignment="1" applyProtection="1">
      <alignment horizontal="center"/>
      <protection/>
    </xf>
    <xf numFmtId="14" fontId="53" fillId="0" borderId="0" xfId="0" applyNumberFormat="1" applyFont="1" applyAlignment="1">
      <alignment horizontal="center"/>
    </xf>
    <xf numFmtId="44" fontId="50" fillId="0" borderId="0" xfId="0" applyNumberFormat="1" applyFont="1" applyAlignment="1">
      <alignment/>
    </xf>
    <xf numFmtId="1" fontId="53" fillId="0" borderId="13" xfId="0" applyNumberFormat="1" applyFont="1" applyFill="1" applyBorder="1" applyAlignment="1" applyProtection="1">
      <alignment horizontal="center"/>
      <protection/>
    </xf>
    <xf numFmtId="44" fontId="24" fillId="0" borderId="0" xfId="0" applyNumberFormat="1" applyFont="1" applyFill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3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21" fillId="0" borderId="14" xfId="0" applyFont="1" applyBorder="1" applyAlignment="1">
      <alignment horizontal="center"/>
    </xf>
    <xf numFmtId="9" fontId="21" fillId="0" borderId="14" xfId="0" applyNumberFormat="1" applyFont="1" applyBorder="1" applyAlignment="1">
      <alignment/>
    </xf>
    <xf numFmtId="44" fontId="50" fillId="0" borderId="0" xfId="0" applyNumberFormat="1" applyFont="1" applyAlignment="1">
      <alignment horizontal="center"/>
    </xf>
    <xf numFmtId="44" fontId="21" fillId="0" borderId="0" xfId="0" applyNumberFormat="1" applyFont="1" applyFill="1" applyAlignment="1">
      <alignment/>
    </xf>
    <xf numFmtId="44" fontId="50" fillId="0" borderId="0" xfId="0" applyNumberFormat="1" applyFont="1" applyFill="1" applyAlignment="1">
      <alignment/>
    </xf>
    <xf numFmtId="44" fontId="50" fillId="0" borderId="0" xfId="0" applyNumberFormat="1" applyFont="1" applyFill="1" applyAlignment="1">
      <alignment horizontal="center"/>
    </xf>
    <xf numFmtId="44" fontId="21" fillId="0" borderId="13" xfId="0" applyNumberFormat="1" applyFont="1" applyFill="1" applyBorder="1" applyAlignment="1">
      <alignment/>
    </xf>
    <xf numFmtId="44" fontId="50" fillId="0" borderId="13" xfId="0" applyNumberFormat="1" applyFont="1" applyFill="1" applyBorder="1" applyAlignment="1">
      <alignment/>
    </xf>
    <xf numFmtId="44" fontId="50" fillId="0" borderId="13" xfId="0" applyNumberFormat="1" applyFont="1" applyFill="1" applyBorder="1" applyAlignment="1">
      <alignment horizontal="center"/>
    </xf>
    <xf numFmtId="44" fontId="21" fillId="0" borderId="13" xfId="0" applyNumberFormat="1" applyFont="1" applyBorder="1" applyAlignment="1">
      <alignment horizontal="center"/>
    </xf>
    <xf numFmtId="37" fontId="50" fillId="0" borderId="0" xfId="0" applyNumberFormat="1" applyFont="1" applyAlignment="1">
      <alignment horizontal="center"/>
    </xf>
    <xf numFmtId="37" fontId="50" fillId="0" borderId="0" xfId="0" applyNumberFormat="1" applyFont="1" applyFill="1" applyAlignment="1">
      <alignment horizontal="center"/>
    </xf>
    <xf numFmtId="37" fontId="50" fillId="0" borderId="13" xfId="0" applyNumberFormat="1" applyFont="1" applyFill="1" applyBorder="1" applyAlignment="1">
      <alignment horizontal="center"/>
    </xf>
    <xf numFmtId="44" fontId="25" fillId="0" borderId="0" xfId="0" applyNumberFormat="1" applyFont="1" applyFill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/>
    </xf>
    <xf numFmtId="44" fontId="21" fillId="0" borderId="16" xfId="0" applyNumberFormat="1" applyFont="1" applyBorder="1" applyAlignment="1">
      <alignment/>
    </xf>
    <xf numFmtId="0" fontId="50" fillId="0" borderId="16" xfId="0" applyFont="1" applyBorder="1" applyAlignment="1">
      <alignment/>
    </xf>
    <xf numFmtId="44" fontId="24" fillId="0" borderId="16" xfId="0" applyNumberFormat="1" applyFont="1" applyFill="1" applyBorder="1" applyAlignment="1" applyProtection="1">
      <alignment/>
      <protection/>
    </xf>
    <xf numFmtId="0" fontId="50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 horizontal="center"/>
    </xf>
    <xf numFmtId="44" fontId="50" fillId="0" borderId="0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54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 horizontal="center"/>
    </xf>
    <xf numFmtId="44" fontId="20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center"/>
    </xf>
    <xf numFmtId="44" fontId="21" fillId="0" borderId="0" xfId="0" applyNumberFormat="1" applyFont="1" applyBorder="1" applyAlignment="1">
      <alignment horizontal="center"/>
    </xf>
    <xf numFmtId="0" fontId="21" fillId="0" borderId="21" xfId="0" applyFont="1" applyBorder="1" applyAlignment="1">
      <alignment/>
    </xf>
    <xf numFmtId="44" fontId="24" fillId="0" borderId="21" xfId="0" applyNumberFormat="1" applyFont="1" applyFill="1" applyBorder="1" applyAlignment="1" applyProtection="1">
      <alignment/>
      <protection/>
    </xf>
    <xf numFmtId="0" fontId="50" fillId="0" borderId="21" xfId="0" applyFont="1" applyBorder="1" applyAlignment="1">
      <alignment horizontal="center"/>
    </xf>
    <xf numFmtId="0" fontId="21" fillId="0" borderId="22" xfId="0" applyFont="1" applyBorder="1" applyAlignment="1">
      <alignment/>
    </xf>
    <xf numFmtId="44" fontId="21" fillId="0" borderId="0" xfId="0" applyNumberFormat="1" applyFont="1" applyBorder="1" applyAlignment="1">
      <alignment/>
    </xf>
    <xf numFmtId="0" fontId="54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44" fontId="24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Alignment="1">
      <alignment horizontal="center"/>
    </xf>
    <xf numFmtId="0" fontId="20" fillId="0" borderId="23" xfId="0" applyFont="1" applyBorder="1" applyAlignment="1">
      <alignment/>
    </xf>
    <xf numFmtId="44" fontId="20" fillId="0" borderId="13" xfId="0" applyNumberFormat="1" applyFont="1" applyBorder="1" applyAlignment="1">
      <alignment/>
    </xf>
    <xf numFmtId="0" fontId="26" fillId="0" borderId="18" xfId="0" applyFont="1" applyBorder="1" applyAlignment="1">
      <alignment/>
    </xf>
    <xf numFmtId="0" fontId="30" fillId="0" borderId="15" xfId="0" applyFont="1" applyBorder="1" applyAlignment="1">
      <alignment/>
    </xf>
    <xf numFmtId="17" fontId="21" fillId="0" borderId="13" xfId="0" applyNumberFormat="1" applyFont="1" applyBorder="1" applyAlignment="1">
      <alignment horizontal="center"/>
    </xf>
    <xf numFmtId="14" fontId="53" fillId="0" borderId="13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3" customWidth="1"/>
    <col min="2" max="2" width="18.00390625" style="2" customWidth="1"/>
    <col min="3" max="3" width="10.7109375" style="2" customWidth="1"/>
    <col min="4" max="4" width="9.140625" style="3" customWidth="1"/>
    <col min="5" max="5" width="8.7109375" style="5" customWidth="1"/>
    <col min="6" max="6" width="9.8515625" style="4" customWidth="1"/>
    <col min="7" max="8" width="8.28125" style="4" customWidth="1"/>
    <col min="9" max="9" width="7.28125" style="4" customWidth="1"/>
    <col min="10" max="10" width="9.140625" style="4" customWidth="1"/>
    <col min="11" max="11" width="8.28125" style="4" customWidth="1"/>
    <col min="12" max="12" width="10.140625" style="4" customWidth="1"/>
    <col min="13" max="16384" width="8.8515625" style="3" customWidth="1"/>
  </cols>
  <sheetData>
    <row r="1" spans="1:5" ht="12">
      <c r="A1" s="1" t="s">
        <v>16</v>
      </c>
      <c r="E1" s="3" t="s">
        <v>19</v>
      </c>
    </row>
    <row r="2" spans="1:5" ht="12">
      <c r="A2" s="3" t="s">
        <v>17</v>
      </c>
      <c r="E2" s="3" t="s">
        <v>20</v>
      </c>
    </row>
    <row r="3" spans="1:5" ht="12">
      <c r="A3" s="3" t="s">
        <v>18</v>
      </c>
      <c r="E3" s="3" t="s">
        <v>34</v>
      </c>
    </row>
    <row r="5" spans="4:11" s="2" customFormat="1" ht="12">
      <c r="D5" s="6" t="s">
        <v>0</v>
      </c>
      <c r="E5" s="7" t="s">
        <v>1</v>
      </c>
      <c r="F5" s="7" t="s">
        <v>1</v>
      </c>
      <c r="G5" s="7" t="s">
        <v>1</v>
      </c>
      <c r="H5" s="7" t="s">
        <v>13</v>
      </c>
      <c r="I5" s="6" t="s">
        <v>0</v>
      </c>
      <c r="J5" s="7"/>
      <c r="K5" s="7"/>
    </row>
    <row r="6" spans="1:11" s="8" customFormat="1" ht="24">
      <c r="A6" s="8" t="s">
        <v>2</v>
      </c>
      <c r="B6" s="25" t="s">
        <v>3</v>
      </c>
      <c r="C6" s="8" t="s">
        <v>4</v>
      </c>
      <c r="D6" s="8" t="s">
        <v>5</v>
      </c>
      <c r="E6" s="9" t="s">
        <v>6</v>
      </c>
      <c r="F6" s="9" t="s">
        <v>7</v>
      </c>
      <c r="G6" s="9" t="s">
        <v>22</v>
      </c>
      <c r="H6" s="9" t="s">
        <v>8</v>
      </c>
      <c r="I6" s="8" t="s">
        <v>23</v>
      </c>
      <c r="J6" s="16" t="s">
        <v>15</v>
      </c>
      <c r="K6" s="16" t="s">
        <v>14</v>
      </c>
    </row>
    <row r="7" spans="1:12" ht="12">
      <c r="A7" s="27">
        <v>40360</v>
      </c>
      <c r="B7" s="2" t="s">
        <v>21</v>
      </c>
      <c r="C7" s="10">
        <v>40367</v>
      </c>
      <c r="D7" s="11">
        <v>3842.67</v>
      </c>
      <c r="E7" s="19">
        <v>4.19</v>
      </c>
      <c r="F7" s="30">
        <v>20</v>
      </c>
      <c r="G7" s="30">
        <v>5</v>
      </c>
      <c r="H7" s="38">
        <v>3</v>
      </c>
      <c r="I7" s="12">
        <f>E7+F7+G7</f>
        <v>29.19</v>
      </c>
      <c r="J7" s="17">
        <v>122561</v>
      </c>
      <c r="K7" s="18">
        <v>40410</v>
      </c>
      <c r="L7" s="3"/>
    </row>
    <row r="8" spans="1:12" ht="12">
      <c r="A8" s="27">
        <v>40391</v>
      </c>
      <c r="B8" s="2" t="s">
        <v>21</v>
      </c>
      <c r="C8" s="10">
        <v>40398</v>
      </c>
      <c r="D8" s="31">
        <v>3829.24</v>
      </c>
      <c r="E8" s="32">
        <v>6.38</v>
      </c>
      <c r="F8" s="33">
        <v>20</v>
      </c>
      <c r="G8" s="33"/>
      <c r="H8" s="39">
        <v>3</v>
      </c>
      <c r="I8" s="12">
        <f aca="true" t="shared" si="0" ref="I8:I18">E8+F8+G8</f>
        <v>26.38</v>
      </c>
      <c r="J8" s="17">
        <v>123036</v>
      </c>
      <c r="K8" s="18">
        <v>40441</v>
      </c>
      <c r="L8" s="3"/>
    </row>
    <row r="9" spans="1:12" ht="12">
      <c r="A9" s="27">
        <v>40422</v>
      </c>
      <c r="B9" s="2" t="s">
        <v>21</v>
      </c>
      <c r="C9" s="10">
        <v>40429</v>
      </c>
      <c r="D9" s="31">
        <v>4379.65</v>
      </c>
      <c r="E9" s="32">
        <v>7.4</v>
      </c>
      <c r="F9" s="33">
        <v>20</v>
      </c>
      <c r="G9" s="33"/>
      <c r="H9" s="39">
        <v>3</v>
      </c>
      <c r="I9" s="12">
        <f t="shared" si="0"/>
        <v>27.4</v>
      </c>
      <c r="J9" s="17">
        <v>123406</v>
      </c>
      <c r="K9" s="18">
        <v>40471</v>
      </c>
      <c r="L9" s="3"/>
    </row>
    <row r="10" spans="1:12" ht="12">
      <c r="A10" s="27">
        <v>40452</v>
      </c>
      <c r="B10" s="2" t="s">
        <v>21</v>
      </c>
      <c r="C10" s="10">
        <v>40459</v>
      </c>
      <c r="D10" s="31">
        <v>5058.26</v>
      </c>
      <c r="E10" s="32">
        <v>11.2</v>
      </c>
      <c r="F10" s="33">
        <v>20</v>
      </c>
      <c r="G10" s="30">
        <v>5</v>
      </c>
      <c r="H10" s="39">
        <v>3</v>
      </c>
      <c r="I10" s="12">
        <f t="shared" si="0"/>
        <v>36.2</v>
      </c>
      <c r="J10" s="17">
        <v>123621</v>
      </c>
      <c r="K10" s="18">
        <v>40502</v>
      </c>
      <c r="L10" s="3"/>
    </row>
    <row r="11" spans="1:12" ht="12">
      <c r="A11" s="27">
        <v>40483</v>
      </c>
      <c r="B11" s="2" t="s">
        <v>21</v>
      </c>
      <c r="C11" s="10">
        <v>40490</v>
      </c>
      <c r="D11" s="31">
        <v>5179.63</v>
      </c>
      <c r="E11" s="32">
        <v>12.19</v>
      </c>
      <c r="F11" s="33">
        <v>20</v>
      </c>
      <c r="G11" s="33"/>
      <c r="H11" s="39">
        <v>3</v>
      </c>
      <c r="I11" s="12">
        <f t="shared" si="0"/>
        <v>32.19</v>
      </c>
      <c r="J11" s="17">
        <v>124047</v>
      </c>
      <c r="K11" s="18">
        <v>40532</v>
      </c>
      <c r="L11" s="3"/>
    </row>
    <row r="12" spans="1:12" ht="12">
      <c r="A12" s="27">
        <v>40513</v>
      </c>
      <c r="B12" s="2" t="s">
        <v>21</v>
      </c>
      <c r="C12" s="10">
        <v>40520</v>
      </c>
      <c r="D12" s="31">
        <v>4933.9</v>
      </c>
      <c r="E12" s="32">
        <v>10.39</v>
      </c>
      <c r="F12" s="33">
        <v>20</v>
      </c>
      <c r="G12" s="33"/>
      <c r="H12" s="39">
        <v>3</v>
      </c>
      <c r="I12" s="12">
        <f t="shared" si="0"/>
        <v>30.39</v>
      </c>
      <c r="J12" s="17">
        <v>124435</v>
      </c>
      <c r="K12" s="18">
        <v>40563</v>
      </c>
      <c r="L12" s="3"/>
    </row>
    <row r="13" spans="1:12" ht="12">
      <c r="A13" s="27">
        <v>40544</v>
      </c>
      <c r="B13" s="2" t="s">
        <v>21</v>
      </c>
      <c r="C13" s="10">
        <v>40551</v>
      </c>
      <c r="D13" s="31">
        <v>4628.91</v>
      </c>
      <c r="E13" s="32">
        <v>12.61</v>
      </c>
      <c r="F13" s="33">
        <v>20</v>
      </c>
      <c r="G13" s="30">
        <v>5</v>
      </c>
      <c r="H13" s="39">
        <v>3</v>
      </c>
      <c r="I13" s="12">
        <f t="shared" si="0"/>
        <v>37.61</v>
      </c>
      <c r="J13" s="17">
        <v>124859</v>
      </c>
      <c r="K13" s="18">
        <v>40594</v>
      </c>
      <c r="L13" s="3"/>
    </row>
    <row r="14" spans="1:12" ht="12">
      <c r="A14" s="27">
        <v>40575</v>
      </c>
      <c r="B14" s="2" t="s">
        <v>21</v>
      </c>
      <c r="C14" s="10">
        <v>40582</v>
      </c>
      <c r="D14" s="31">
        <v>5364.13</v>
      </c>
      <c r="E14" s="32">
        <v>29.47</v>
      </c>
      <c r="F14" s="33">
        <v>20</v>
      </c>
      <c r="G14" s="33"/>
      <c r="H14" s="39">
        <v>3</v>
      </c>
      <c r="I14" s="12">
        <f t="shared" si="0"/>
        <v>49.47</v>
      </c>
      <c r="J14" s="17">
        <v>125551</v>
      </c>
      <c r="K14" s="18">
        <v>40622</v>
      </c>
      <c r="L14" s="3"/>
    </row>
    <row r="15" spans="1:12" ht="12">
      <c r="A15" s="27">
        <v>40603</v>
      </c>
      <c r="B15" s="2" t="s">
        <v>21</v>
      </c>
      <c r="C15" s="10">
        <v>40610</v>
      </c>
      <c r="D15" s="31">
        <v>6343.99</v>
      </c>
      <c r="E15" s="32">
        <v>67.24</v>
      </c>
      <c r="F15" s="33">
        <v>20</v>
      </c>
      <c r="G15" s="33"/>
      <c r="H15" s="39">
        <v>3</v>
      </c>
      <c r="I15" s="12">
        <f t="shared" si="0"/>
        <v>87.24</v>
      </c>
      <c r="J15" s="17">
        <v>125709</v>
      </c>
      <c r="K15" s="18">
        <v>40653</v>
      </c>
      <c r="L15" s="3"/>
    </row>
    <row r="16" spans="1:12" ht="12">
      <c r="A16" s="27">
        <v>40634</v>
      </c>
      <c r="B16" s="2" t="s">
        <v>21</v>
      </c>
      <c r="C16" s="10">
        <v>40641</v>
      </c>
      <c r="D16" s="31">
        <v>5978.77</v>
      </c>
      <c r="E16" s="32">
        <v>65.62</v>
      </c>
      <c r="F16" s="33">
        <v>20</v>
      </c>
      <c r="G16" s="33"/>
      <c r="H16" s="39">
        <v>3</v>
      </c>
      <c r="I16" s="12">
        <f t="shared" si="0"/>
        <v>85.62</v>
      </c>
      <c r="J16" s="17">
        <v>126116</v>
      </c>
      <c r="K16" s="18">
        <v>40683</v>
      </c>
      <c r="L16" s="3"/>
    </row>
    <row r="17" spans="1:12" ht="12">
      <c r="A17" s="27">
        <v>40664</v>
      </c>
      <c r="B17" s="2" t="s">
        <v>21</v>
      </c>
      <c r="C17" s="10">
        <v>40671</v>
      </c>
      <c r="D17" s="31">
        <v>6760.73</v>
      </c>
      <c r="E17" s="32">
        <v>80.81</v>
      </c>
      <c r="F17" s="33">
        <v>20</v>
      </c>
      <c r="G17" s="30">
        <v>5</v>
      </c>
      <c r="H17" s="39">
        <v>4</v>
      </c>
      <c r="I17" s="12">
        <f t="shared" si="0"/>
        <v>105.81</v>
      </c>
      <c r="J17" s="17">
        <v>126692</v>
      </c>
      <c r="K17" s="18">
        <v>40714</v>
      </c>
      <c r="L17" s="3"/>
    </row>
    <row r="18" spans="1:12" ht="12">
      <c r="A18" s="78">
        <v>40695</v>
      </c>
      <c r="B18" s="26" t="s">
        <v>21</v>
      </c>
      <c r="C18" s="80">
        <v>40702</v>
      </c>
      <c r="D18" s="34">
        <v>6310.73</v>
      </c>
      <c r="E18" s="35">
        <v>69.64</v>
      </c>
      <c r="F18" s="36">
        <v>20</v>
      </c>
      <c r="G18" s="36"/>
      <c r="H18" s="40">
        <v>3</v>
      </c>
      <c r="I18" s="37">
        <f t="shared" si="0"/>
        <v>89.64</v>
      </c>
      <c r="J18" s="20">
        <v>127265</v>
      </c>
      <c r="K18" s="79">
        <v>40744</v>
      </c>
      <c r="L18" s="23"/>
    </row>
    <row r="19" spans="4:12" ht="12">
      <c r="D19" s="11">
        <f>SUM(D7:D18)</f>
        <v>62610.609999999986</v>
      </c>
      <c r="E19" s="19">
        <f>SUM(E7:E18)</f>
        <v>377.14</v>
      </c>
      <c r="F19" s="19">
        <f>SUM(F7:F18)</f>
        <v>240</v>
      </c>
      <c r="G19" s="19">
        <f>SUM(G7:G18)</f>
        <v>20</v>
      </c>
      <c r="H19" s="19"/>
      <c r="I19" s="11">
        <f>SUM(I7:I18)</f>
        <v>637.14</v>
      </c>
      <c r="J19" s="5"/>
      <c r="L19" s="3"/>
    </row>
    <row r="20" ht="12" thickBot="1"/>
    <row r="21" spans="1:18" ht="12">
      <c r="A21" s="42" t="s">
        <v>9</v>
      </c>
      <c r="B21" s="43"/>
      <c r="C21" s="44">
        <f>D19</f>
        <v>62610.609999999986</v>
      </c>
      <c r="D21" s="45"/>
      <c r="E21" s="46"/>
      <c r="F21" s="47"/>
      <c r="G21" s="47"/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9"/>
    </row>
    <row r="22" spans="1:18" ht="12">
      <c r="A22" s="50" t="s">
        <v>10</v>
      </c>
      <c r="B22" s="51"/>
      <c r="C22" s="52">
        <f>E19+F19+G19</f>
        <v>637.14</v>
      </c>
      <c r="D22" s="22"/>
      <c r="E22" s="21"/>
      <c r="F22" s="51"/>
      <c r="G22" s="51"/>
      <c r="H22" s="51"/>
      <c r="I22" s="51"/>
      <c r="J22" s="51"/>
      <c r="K22" s="51"/>
      <c r="L22" s="51"/>
      <c r="M22" s="23"/>
      <c r="N22" s="23"/>
      <c r="O22" s="23"/>
      <c r="P22" s="23"/>
      <c r="Q22" s="23"/>
      <c r="R22" s="53"/>
    </row>
    <row r="23" spans="1:18" ht="14.25">
      <c r="A23" s="74" t="s">
        <v>11</v>
      </c>
      <c r="B23" s="24"/>
      <c r="C23" s="75">
        <f>C21-C22</f>
        <v>61973.46999999999</v>
      </c>
      <c r="D23" s="54" t="s">
        <v>27</v>
      </c>
      <c r="E23" s="21"/>
      <c r="F23" s="51"/>
      <c r="G23" s="51"/>
      <c r="H23" s="51"/>
      <c r="I23" s="51"/>
      <c r="J23" s="51"/>
      <c r="K23" s="51"/>
      <c r="L23" s="51"/>
      <c r="M23" s="23"/>
      <c r="N23" s="23"/>
      <c r="O23" s="23"/>
      <c r="P23" s="23"/>
      <c r="Q23" s="23"/>
      <c r="R23" s="53"/>
    </row>
    <row r="24" spans="1:18" ht="12">
      <c r="A24" s="55" t="s">
        <v>12</v>
      </c>
      <c r="B24" s="28"/>
      <c r="C24" s="29">
        <v>0.4</v>
      </c>
      <c r="D24" s="22"/>
      <c r="E24" s="21"/>
      <c r="F24" s="51"/>
      <c r="G24" s="51"/>
      <c r="H24" s="51"/>
      <c r="I24" s="51"/>
      <c r="J24" s="51"/>
      <c r="K24" s="51"/>
      <c r="L24" s="51"/>
      <c r="M24" s="23"/>
      <c r="N24" s="23"/>
      <c r="O24" s="23"/>
      <c r="P24" s="23"/>
      <c r="Q24" s="23"/>
      <c r="R24" s="53"/>
    </row>
    <row r="25" spans="1:18" ht="14.25">
      <c r="A25" s="56" t="s">
        <v>24</v>
      </c>
      <c r="B25" s="57"/>
      <c r="C25" s="58">
        <f>C23*C24</f>
        <v>24789.387999999995</v>
      </c>
      <c r="D25" s="54" t="s">
        <v>28</v>
      </c>
      <c r="E25" s="41"/>
      <c r="F25" s="59"/>
      <c r="G25" s="51"/>
      <c r="H25" s="51"/>
      <c r="I25" s="51"/>
      <c r="J25" s="51"/>
      <c r="K25" s="51"/>
      <c r="L25" s="51"/>
      <c r="M25" s="23"/>
      <c r="N25" s="23"/>
      <c r="O25" s="23"/>
      <c r="P25" s="23"/>
      <c r="Q25" s="23"/>
      <c r="R25" s="53"/>
    </row>
    <row r="26" spans="1:18" ht="12" thickBot="1">
      <c r="A26" s="60" t="s">
        <v>25</v>
      </c>
      <c r="B26" s="61"/>
      <c r="C26" s="62">
        <v>26100</v>
      </c>
      <c r="D26" s="23"/>
      <c r="E26" s="21"/>
      <c r="F26" s="51"/>
      <c r="G26" s="51"/>
      <c r="H26" s="51"/>
      <c r="I26" s="51"/>
      <c r="J26" s="51"/>
      <c r="K26" s="51"/>
      <c r="L26" s="51"/>
      <c r="M26" s="23"/>
      <c r="N26" s="23"/>
      <c r="O26" s="23"/>
      <c r="P26" s="23"/>
      <c r="Q26" s="23"/>
      <c r="R26" s="53"/>
    </row>
    <row r="27" spans="1:18" ht="15" thickBot="1">
      <c r="A27" s="13" t="s">
        <v>26</v>
      </c>
      <c r="B27" s="14"/>
      <c r="C27" s="15">
        <f>C25</f>
        <v>24789.387999999995</v>
      </c>
      <c r="D27" s="68" t="s">
        <v>32</v>
      </c>
      <c r="E27" s="64"/>
      <c r="F27" s="65"/>
      <c r="G27" s="65"/>
      <c r="H27" s="65"/>
      <c r="I27" s="65"/>
      <c r="J27" s="65"/>
      <c r="K27" s="65"/>
      <c r="L27" s="65"/>
      <c r="M27" s="63"/>
      <c r="N27" s="63"/>
      <c r="O27" s="63"/>
      <c r="P27" s="63"/>
      <c r="Q27" s="63"/>
      <c r="R27" s="66"/>
    </row>
    <row r="28" spans="1:18" ht="21" customHeight="1" thickBot="1">
      <c r="A28" s="70"/>
      <c r="B28" s="71"/>
      <c r="C28" s="71"/>
      <c r="D28" s="70"/>
      <c r="E28" s="72"/>
      <c r="F28" s="73"/>
      <c r="G28" s="73"/>
      <c r="H28" s="73"/>
      <c r="I28" s="73"/>
      <c r="J28" s="73"/>
      <c r="K28" s="73"/>
      <c r="L28" s="73"/>
      <c r="M28" s="70"/>
      <c r="N28" s="70"/>
      <c r="O28" s="70"/>
      <c r="P28" s="70"/>
      <c r="Q28" s="70"/>
      <c r="R28" s="70"/>
    </row>
    <row r="29" spans="1:18" ht="14.25">
      <c r="A29" s="77" t="s">
        <v>29</v>
      </c>
      <c r="B29" s="43"/>
      <c r="C29" s="43"/>
      <c r="D29" s="48"/>
      <c r="E29" s="46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8"/>
      <c r="R29" s="49"/>
    </row>
    <row r="30" spans="1:18" ht="13.5">
      <c r="A30" s="76" t="s">
        <v>30</v>
      </c>
      <c r="B30" s="61"/>
      <c r="C30" s="61"/>
      <c r="D30" s="23"/>
      <c r="E30" s="21"/>
      <c r="F30" s="51"/>
      <c r="G30" s="51"/>
      <c r="H30" s="51"/>
      <c r="I30" s="51"/>
      <c r="J30" s="51"/>
      <c r="K30" s="51"/>
      <c r="L30" s="51"/>
      <c r="M30" s="23"/>
      <c r="N30" s="23"/>
      <c r="O30" s="23"/>
      <c r="P30" s="23"/>
      <c r="Q30" s="23"/>
      <c r="R30" s="53"/>
    </row>
    <row r="31" spans="1:18" ht="12">
      <c r="A31" s="60" t="s">
        <v>9</v>
      </c>
      <c r="B31" s="61"/>
      <c r="C31" s="67">
        <f>D19</f>
        <v>62610.609999999986</v>
      </c>
      <c r="D31" s="22"/>
      <c r="E31" s="22"/>
      <c r="F31" s="51"/>
      <c r="G31" s="51"/>
      <c r="H31" s="51"/>
      <c r="I31" s="51"/>
      <c r="J31" s="51"/>
      <c r="K31" s="51"/>
      <c r="L31" s="51"/>
      <c r="M31" s="23"/>
      <c r="N31" s="23"/>
      <c r="O31" s="23"/>
      <c r="P31" s="23"/>
      <c r="Q31" s="23"/>
      <c r="R31" s="53"/>
    </row>
    <row r="32" spans="1:18" ht="12">
      <c r="A32" s="50" t="s">
        <v>10</v>
      </c>
      <c r="B32" s="51"/>
      <c r="C32" s="52">
        <f>C22</f>
        <v>637.14</v>
      </c>
      <c r="D32" s="22"/>
      <c r="E32" s="22"/>
      <c r="F32" s="51"/>
      <c r="G32" s="51"/>
      <c r="H32" s="51"/>
      <c r="I32" s="51"/>
      <c r="J32" s="51"/>
      <c r="K32" s="51"/>
      <c r="L32" s="51"/>
      <c r="M32" s="23"/>
      <c r="N32" s="23"/>
      <c r="O32" s="23"/>
      <c r="P32" s="23"/>
      <c r="Q32" s="23"/>
      <c r="R32" s="53"/>
    </row>
    <row r="33" spans="1:18" ht="14.25">
      <c r="A33" s="74" t="s">
        <v>11</v>
      </c>
      <c r="B33" s="24"/>
      <c r="C33" s="75">
        <f>C31-C32</f>
        <v>61973.46999999999</v>
      </c>
      <c r="D33" s="54" t="s">
        <v>27</v>
      </c>
      <c r="E33" s="22"/>
      <c r="F33" s="51"/>
      <c r="G33" s="51"/>
      <c r="H33" s="51"/>
      <c r="I33" s="51"/>
      <c r="J33" s="51"/>
      <c r="K33" s="51"/>
      <c r="L33" s="51"/>
      <c r="M33" s="23"/>
      <c r="N33" s="23"/>
      <c r="O33" s="23"/>
      <c r="P33" s="23"/>
      <c r="Q33" s="23"/>
      <c r="R33" s="53"/>
    </row>
    <row r="34" spans="1:18" ht="12">
      <c r="A34" s="55" t="s">
        <v>12</v>
      </c>
      <c r="B34" s="28"/>
      <c r="C34" s="29">
        <v>0.4</v>
      </c>
      <c r="D34" s="22"/>
      <c r="E34" s="22"/>
      <c r="F34" s="51"/>
      <c r="G34" s="51"/>
      <c r="H34" s="51"/>
      <c r="I34" s="51"/>
      <c r="J34" s="51"/>
      <c r="K34" s="51"/>
      <c r="L34" s="51"/>
      <c r="M34" s="23"/>
      <c r="N34" s="23"/>
      <c r="O34" s="23"/>
      <c r="P34" s="23"/>
      <c r="Q34" s="23"/>
      <c r="R34" s="53"/>
    </row>
    <row r="35" spans="1:18" ht="14.25">
      <c r="A35" s="56" t="s">
        <v>33</v>
      </c>
      <c r="B35" s="57"/>
      <c r="C35" s="58">
        <f>C33*C34</f>
        <v>24789.387999999995</v>
      </c>
      <c r="D35" s="54" t="s">
        <v>28</v>
      </c>
      <c r="E35" s="22"/>
      <c r="F35" s="51"/>
      <c r="G35" s="51"/>
      <c r="H35" s="51"/>
      <c r="I35" s="51"/>
      <c r="J35" s="51"/>
      <c r="K35" s="51"/>
      <c r="L35" s="51"/>
      <c r="M35" s="23"/>
      <c r="N35" s="23"/>
      <c r="O35" s="23"/>
      <c r="P35" s="23"/>
      <c r="Q35" s="23"/>
      <c r="R35" s="53"/>
    </row>
    <row r="36" spans="1:18" ht="12" thickBot="1">
      <c r="A36" s="60" t="s">
        <v>25</v>
      </c>
      <c r="B36" s="61"/>
      <c r="C36" s="62">
        <v>22000</v>
      </c>
      <c r="D36" s="23"/>
      <c r="E36" s="22"/>
      <c r="F36" s="51"/>
      <c r="G36" s="51"/>
      <c r="H36" s="51"/>
      <c r="I36" s="51"/>
      <c r="J36" s="51"/>
      <c r="K36" s="51"/>
      <c r="L36" s="51"/>
      <c r="M36" s="23"/>
      <c r="N36" s="23"/>
      <c r="O36" s="23"/>
      <c r="P36" s="23"/>
      <c r="Q36" s="23"/>
      <c r="R36" s="53"/>
    </row>
    <row r="37" spans="1:18" ht="15" thickBot="1">
      <c r="A37" s="13" t="s">
        <v>26</v>
      </c>
      <c r="B37" s="14"/>
      <c r="C37" s="15">
        <f>C36</f>
        <v>22000</v>
      </c>
      <c r="D37" s="68" t="s">
        <v>31</v>
      </c>
      <c r="E37" s="69"/>
      <c r="F37" s="65"/>
      <c r="G37" s="65"/>
      <c r="H37" s="65"/>
      <c r="I37" s="65"/>
      <c r="J37" s="65"/>
      <c r="K37" s="65"/>
      <c r="L37" s="65"/>
      <c r="M37" s="63"/>
      <c r="N37" s="63"/>
      <c r="O37" s="63"/>
      <c r="P37" s="63"/>
      <c r="Q37" s="63"/>
      <c r="R37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Tritt Schell</dc:creator>
  <cp:keywords/>
  <dc:description/>
  <cp:lastModifiedBy>Julie Tritt Schell</cp:lastModifiedBy>
  <dcterms:created xsi:type="dcterms:W3CDTF">2010-09-17T18:02:09Z</dcterms:created>
  <dcterms:modified xsi:type="dcterms:W3CDTF">2011-06-30T14:59:02Z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1668256587</vt:i4>
  </property>
  <property fmtid="{D5CDD505-2E9C-101B-9397-08002B2CF9AE}" pid="4" name="_NewReviewCyc">
    <vt:lpwstr/>
  </property>
  <property fmtid="{D5CDD505-2E9C-101B-9397-08002B2CF9AE}" pid="5" name="_EmailSubje">
    <vt:lpwstr>Guide to Filing Online BEARs</vt:lpwstr>
  </property>
  <property fmtid="{D5CDD505-2E9C-101B-9397-08002B2CF9AE}" pid="6" name="_AuthorEma">
    <vt:lpwstr>jtschell@comcast.net</vt:lpwstr>
  </property>
  <property fmtid="{D5CDD505-2E9C-101B-9397-08002B2CF9AE}" pid="7" name="_AuthorEmailDisplayNa">
    <vt:lpwstr>Julie Tritt Schell</vt:lpwstr>
  </property>
</Properties>
</file>